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8_{9B67D0EF-7768-4263-B84C-71C7485FEB9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결산공고(연결)" sheetId="2" r:id="rId1"/>
    <sheet name="결산공고(별도)" sheetId="1" r:id="rId2"/>
  </sheets>
  <definedNames>
    <definedName name="_xlnm.Print_Area" localSheetId="1">'결산공고(별도)'!$B$1:$L$45</definedName>
    <definedName name="_xlnm.Print_Area" localSheetId="0">'결산공고(연결)'!$B$1:$L$47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2" l="1"/>
  <c r="L35" i="2" s="1"/>
  <c r="L18" i="2"/>
  <c r="F10" i="2"/>
  <c r="L32" i="1"/>
  <c r="F21" i="1" l="1"/>
  <c r="F21" i="2"/>
  <c r="L30" i="2"/>
  <c r="L28" i="2" s="1"/>
  <c r="L29" i="1" l="1"/>
  <c r="L26" i="2" l="1"/>
  <c r="L9" i="2"/>
  <c r="F9" i="2"/>
  <c r="F35" i="2" l="1"/>
  <c r="L18" i="1"/>
  <c r="L9" i="1"/>
  <c r="L25" i="1" l="1"/>
  <c r="F9" i="1"/>
  <c r="F33" i="1" l="1"/>
  <c r="L33" i="1" l="1"/>
  <c r="J36" i="1" s="1"/>
</calcChain>
</file>

<file path=xl/sharedStrings.xml><?xml version="1.0" encoding="utf-8"?>
<sst xmlns="http://schemas.openxmlformats.org/spreadsheetml/2006/main" count="193" uniqueCount="94">
  <si>
    <t xml:space="preserve"> </t>
  </si>
  <si>
    <t>자산</t>
    <phoneticPr fontId="5" type="noConversion"/>
  </si>
  <si>
    <t>부채</t>
    <phoneticPr fontId="5" type="noConversion"/>
  </si>
  <si>
    <t>유동자산</t>
    <phoneticPr fontId="5" type="noConversion"/>
  </si>
  <si>
    <t>유동부채</t>
    <phoneticPr fontId="5" type="noConversion"/>
  </si>
  <si>
    <t>1.</t>
    <phoneticPr fontId="5" type="noConversion"/>
  </si>
  <si>
    <t>2.</t>
    <phoneticPr fontId="5" type="noConversion"/>
  </si>
  <si>
    <t>3.</t>
  </si>
  <si>
    <t>4.</t>
  </si>
  <si>
    <t>5.</t>
  </si>
  <si>
    <t>기타유동부채</t>
  </si>
  <si>
    <t>비유동부채</t>
    <phoneticPr fontId="5" type="noConversion"/>
  </si>
  <si>
    <t>비유동자산</t>
    <phoneticPr fontId="5" type="noConversion"/>
  </si>
  <si>
    <t>자본</t>
    <phoneticPr fontId="5" type="noConversion"/>
  </si>
  <si>
    <t>자산총계</t>
    <phoneticPr fontId="5" type="noConversion"/>
  </si>
  <si>
    <t>부채와자본총계</t>
    <phoneticPr fontId="5" type="noConversion"/>
  </si>
  <si>
    <t>판매보증충당부채</t>
  </si>
  <si>
    <t>자본총계</t>
    <phoneticPr fontId="5" type="noConversion"/>
  </si>
  <si>
    <t>부채총계</t>
    <phoneticPr fontId="5" type="noConversion"/>
  </si>
  <si>
    <t>현금및현금성자산</t>
  </si>
  <si>
    <t>매출채권및기타채권</t>
  </si>
  <si>
    <t>기타금융자산</t>
  </si>
  <si>
    <t>재고자산</t>
  </si>
  <si>
    <t>기타유동자산</t>
  </si>
  <si>
    <t>2.</t>
  </si>
  <si>
    <t>유형자산</t>
  </si>
  <si>
    <t>무형자산</t>
  </si>
  <si>
    <t>이연법인세자산</t>
  </si>
  <si>
    <t>매입채무및기타채무</t>
  </si>
  <si>
    <t>단기차입금</t>
  </si>
  <si>
    <t>유동성장기차입금</t>
  </si>
  <si>
    <t>기타금융부채</t>
  </si>
  <si>
    <t>장기차입금</t>
  </si>
  <si>
    <t>퇴직급여부채</t>
  </si>
  <si>
    <t>장기종업원급여부채</t>
  </si>
  <si>
    <t>자본금</t>
  </si>
  <si>
    <t>기타포괄손익누계액</t>
  </si>
  <si>
    <t>이익잉여금</t>
  </si>
  <si>
    <t xml:space="preserve"> 위와 같이 공고함.</t>
    <phoneticPr fontId="5" type="noConversion"/>
  </si>
  <si>
    <t>계 정 과 목</t>
    <phoneticPr fontId="5" type="noConversion"/>
  </si>
  <si>
    <t>금      액</t>
    <phoneticPr fontId="5" type="noConversion"/>
  </si>
  <si>
    <t>Ⅰ.</t>
    <phoneticPr fontId="5" type="noConversion"/>
  </si>
  <si>
    <t>Ⅱ.</t>
    <phoneticPr fontId="5" type="noConversion"/>
  </si>
  <si>
    <t>Ⅲ.</t>
    <phoneticPr fontId="5" type="noConversion"/>
  </si>
  <si>
    <t>1.</t>
  </si>
  <si>
    <t>적정하게 작성되었습니다.</t>
    <phoneticPr fontId="5" type="noConversion"/>
  </si>
  <si>
    <t>6</t>
    <phoneticPr fontId="2" type="noConversion"/>
  </si>
  <si>
    <t>당기법인세자산</t>
    <phoneticPr fontId="2" type="noConversion"/>
  </si>
  <si>
    <t>5</t>
    <phoneticPr fontId="2" type="noConversion"/>
  </si>
  <si>
    <t>3</t>
    <phoneticPr fontId="2" type="noConversion"/>
  </si>
  <si>
    <t>4</t>
    <phoneticPr fontId="2" type="noConversion"/>
  </si>
  <si>
    <t>1.</t>
    <phoneticPr fontId="2" type="noConversion"/>
  </si>
  <si>
    <t>기타자본</t>
    <phoneticPr fontId="5" type="noConversion"/>
  </si>
  <si>
    <t>Ⅳ.</t>
    <phoneticPr fontId="5" type="noConversion"/>
  </si>
  <si>
    <t>당기법인세부채</t>
    <phoneticPr fontId="2" type="noConversion"/>
  </si>
  <si>
    <t>6.</t>
    <phoneticPr fontId="5" type="noConversion"/>
  </si>
  <si>
    <t>사용권자산</t>
    <phoneticPr fontId="5" type="noConversion"/>
  </si>
  <si>
    <t>7</t>
    <phoneticPr fontId="2" type="noConversion"/>
  </si>
  <si>
    <t>유동리스부채</t>
    <phoneticPr fontId="5" type="noConversion"/>
  </si>
  <si>
    <t>2.</t>
    <phoneticPr fontId="2" type="noConversion"/>
  </si>
  <si>
    <t>기타금융부채</t>
    <phoneticPr fontId="5" type="noConversion"/>
  </si>
  <si>
    <t>비유동리스부채</t>
    <phoneticPr fontId="5" type="noConversion"/>
  </si>
  <si>
    <t>별  도  재  무  상  태  표</t>
    <phoneticPr fontId="5" type="noConversion"/>
  </si>
  <si>
    <t>연  결  재  무  상  태  표</t>
    <phoneticPr fontId="5" type="noConversion"/>
  </si>
  <si>
    <t>한국채택국제회계 기준에 따라 적정하게 작성되었습니다.</t>
    <phoneticPr fontId="5" type="noConversion"/>
  </si>
  <si>
    <t xml:space="preserve"> </t>
    <phoneticPr fontId="2" type="noConversion"/>
  </si>
  <si>
    <t>자본</t>
  </si>
  <si>
    <t>지배기업소유주지분</t>
    <phoneticPr fontId="2" type="noConversion"/>
  </si>
  <si>
    <t>Ⅱ.</t>
  </si>
  <si>
    <t>비지배지분</t>
    <phoneticPr fontId="2" type="noConversion"/>
  </si>
  <si>
    <t>6</t>
    <phoneticPr fontId="5" type="noConversion"/>
  </si>
  <si>
    <t xml:space="preserve">     성현회계법인    대표이사 공인회계사    윤  길  배</t>
    <phoneticPr fontId="5" type="noConversion"/>
  </si>
  <si>
    <t>매출채권및기타채권</t>
    <phoneticPr fontId="2" type="noConversion"/>
  </si>
  <si>
    <t>5.</t>
    <phoneticPr fontId="2" type="noConversion"/>
  </si>
  <si>
    <t>8</t>
    <phoneticPr fontId="2" type="noConversion"/>
  </si>
  <si>
    <t>매출채권및기타채권</t>
    <phoneticPr fontId="5" type="noConversion"/>
  </si>
  <si>
    <t>3.</t>
    <phoneticPr fontId="5" type="noConversion"/>
  </si>
  <si>
    <t>4.</t>
    <phoneticPr fontId="5" type="noConversion"/>
  </si>
  <si>
    <t>5.</t>
    <phoneticPr fontId="5" type="noConversion"/>
  </si>
  <si>
    <t>7.</t>
    <phoneticPr fontId="5" type="noConversion"/>
  </si>
  <si>
    <t>판매보증충당부채</t>
    <phoneticPr fontId="5" type="noConversion"/>
  </si>
  <si>
    <t>판매보증충당부채</t>
    <phoneticPr fontId="2" type="noConversion"/>
  </si>
  <si>
    <t>당기손익-공정가치측정금융자산</t>
  </si>
  <si>
    <t>당기손익-공정가치측정금융자산</t>
    <phoneticPr fontId="5" type="noConversion"/>
  </si>
  <si>
    <t>종속기업및관계기업투자</t>
    <phoneticPr fontId="5" type="noConversion"/>
  </si>
  <si>
    <r>
      <t xml:space="preserve">      </t>
    </r>
    <r>
      <rPr>
        <sz val="10"/>
        <rFont val="돋움체"/>
        <family val="3"/>
        <charset val="129"/>
      </rPr>
      <t>대 표 이 사</t>
    </r>
    <r>
      <rPr>
        <sz val="12"/>
        <rFont val="돋움체"/>
        <family val="3"/>
        <charset val="129"/>
      </rPr>
      <t xml:space="preserve">   ZHANG WEI</t>
    </r>
    <phoneticPr fontId="5" type="noConversion"/>
  </si>
  <si>
    <t xml:space="preserve"> 제42기  결 산 공 고  </t>
    <phoneticPr fontId="5" type="noConversion"/>
  </si>
  <si>
    <t>(2025년 12월 31일 현재)</t>
    <phoneticPr fontId="5" type="noConversion"/>
  </si>
  <si>
    <t>2026년 3월 23일</t>
    <phoneticPr fontId="5" type="noConversion"/>
  </si>
  <si>
    <r>
      <t>감사의견</t>
    </r>
    <r>
      <rPr>
        <sz val="10"/>
        <rFont val="돋움체"/>
        <family val="3"/>
        <charset val="129"/>
      </rPr>
      <t>: 위 재무상태표를 포함한 제42기 재무제표는 중요성의 관점에서 한국채택국제회계기준에 따라</t>
    </r>
    <phoneticPr fontId="5" type="noConversion"/>
  </si>
  <si>
    <r>
      <t>감사의견</t>
    </r>
    <r>
      <rPr>
        <sz val="10"/>
        <rFont val="돋움체"/>
        <family val="3"/>
        <charset val="129"/>
      </rPr>
      <t xml:space="preserve">: 위 연결재무상태표를 포함한 제42기 연결실체의 연결재무제표는 중요성의 관점에서 </t>
    </r>
    <phoneticPr fontId="5" type="noConversion"/>
  </si>
  <si>
    <t>이연법인세부채</t>
    <phoneticPr fontId="5" type="noConversion"/>
  </si>
  <si>
    <t>7</t>
    <phoneticPr fontId="5" type="noConversion"/>
  </si>
  <si>
    <t>2026년 3월 24일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</si>
</sst>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\ "/>
    <numFmt numFmtId="177" formatCode="#,##0;&quot;△&quot;#,##0"/>
    <numFmt numFmtId="178" formatCode="#,##0;[Red]&quot;@&quot;#,##0"/>
    <numFmt numFmtId="179" formatCode="#,##0_);[Red]\(#,##0\)"/>
    <numFmt numFmtId="180" formatCode="#,##0_ "/>
  </numFmts>
  <fonts count="19" x14ac:knownFonts="1">
    <font>
      <sz val="12"/>
      <name val="돋움체"/>
      <family val="3"/>
      <charset val="129"/>
    </font>
    <font>
      <sz val="12"/>
      <name val="바탕체"/>
      <family val="1"/>
      <charset val="129"/>
    </font>
    <font>
      <sz val="8"/>
      <name val="돋움체"/>
      <family val="3"/>
      <charset val="129"/>
    </font>
    <font>
      <sz val="15"/>
      <name val="바탕체"/>
      <family val="1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b/>
      <sz val="14"/>
      <name val="바탕체"/>
      <family val="1"/>
      <charset val="129"/>
    </font>
    <font>
      <b/>
      <sz val="15"/>
      <name val="바탕체"/>
      <family val="1"/>
      <charset val="129"/>
    </font>
    <font>
      <sz val="12"/>
      <name val="돋움"/>
      <family val="3"/>
      <charset val="129"/>
    </font>
    <font>
      <b/>
      <sz val="14"/>
      <name val="돋움체"/>
      <family val="3"/>
      <charset val="129"/>
    </font>
    <font>
      <sz val="15"/>
      <name val="돋움체"/>
      <family val="3"/>
      <charset val="129"/>
    </font>
    <font>
      <sz val="16"/>
      <name val="돋움체"/>
      <family val="3"/>
      <charset val="129"/>
    </font>
    <font>
      <sz val="14"/>
      <name val="돋움체"/>
      <family val="3"/>
      <charset val="129"/>
    </font>
    <font>
      <b/>
      <sz val="38"/>
      <name val="돋움체"/>
      <family val="3"/>
      <charset val="129"/>
    </font>
    <font>
      <sz val="10"/>
      <name val="돋움체"/>
      <family val="3"/>
      <charset val="129"/>
    </font>
    <font>
      <sz val="11"/>
      <name val="돋움체"/>
      <family val="3"/>
      <charset val="129"/>
    </font>
    <font>
      <b/>
      <sz val="10"/>
      <name val="돋움체"/>
      <family val="3"/>
      <charset val="129"/>
    </font>
    <font>
      <sz val="12"/>
      <name val="돋움체"/>
      <family val="3"/>
      <charset val="129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 indent="1"/>
    </xf>
    <xf numFmtId="0" fontId="0" fillId="0" borderId="10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76" fontId="9" fillId="0" borderId="0" xfId="0" quotePrefix="1" applyNumberFormat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4" fillId="0" borderId="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0" fontId="14" fillId="0" borderId="7" xfId="0" quotePrefix="1" applyFont="1" applyBorder="1" applyAlignment="1">
      <alignment vertical="center"/>
    </xf>
    <xf numFmtId="176" fontId="14" fillId="0" borderId="7" xfId="0" applyNumberFormat="1" applyFont="1" applyBorder="1" applyAlignment="1">
      <alignment vertical="center"/>
    </xf>
    <xf numFmtId="177" fontId="14" fillId="0" borderId="12" xfId="0" quotePrefix="1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177" fontId="14" fillId="0" borderId="12" xfId="0" applyNumberFormat="1" applyFont="1" applyBorder="1" applyAlignment="1">
      <alignment vertical="center"/>
    </xf>
    <xf numFmtId="0" fontId="14" fillId="0" borderId="5" xfId="0" quotePrefix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76" fontId="14" fillId="0" borderId="0" xfId="0" quotePrefix="1" applyNumberFormat="1" applyFont="1" applyAlignment="1">
      <alignment vertical="center"/>
    </xf>
    <xf numFmtId="49" fontId="14" fillId="0" borderId="8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176" fontId="14" fillId="0" borderId="1" xfId="0" quotePrefix="1" applyNumberFormat="1" applyFont="1" applyBorder="1" applyAlignment="1">
      <alignment vertical="center"/>
    </xf>
    <xf numFmtId="0" fontId="14" fillId="0" borderId="9" xfId="0" quotePrefix="1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179" fontId="14" fillId="0" borderId="5" xfId="0" applyNumberFormat="1" applyFont="1" applyBorder="1" applyAlignment="1">
      <alignment vertical="center"/>
    </xf>
    <xf numFmtId="179" fontId="14" fillId="0" borderId="5" xfId="0" quotePrefix="1" applyNumberFormat="1" applyFont="1" applyBorder="1" applyAlignment="1">
      <alignment vertical="center"/>
    </xf>
    <xf numFmtId="179" fontId="14" fillId="0" borderId="8" xfId="0" quotePrefix="1" applyNumberFormat="1" applyFont="1" applyBorder="1" applyAlignment="1">
      <alignment vertical="center"/>
    </xf>
    <xf numFmtId="179" fontId="14" fillId="0" borderId="7" xfId="0" applyNumberFormat="1" applyFont="1" applyBorder="1" applyAlignment="1">
      <alignment vertical="center"/>
    </xf>
    <xf numFmtId="179" fontId="14" fillId="0" borderId="7" xfId="0" quotePrefix="1" applyNumberFormat="1" applyFont="1" applyBorder="1" applyAlignment="1">
      <alignment vertical="center"/>
    </xf>
    <xf numFmtId="179" fontId="14" fillId="0" borderId="9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right" vertical="center"/>
    </xf>
    <xf numFmtId="41" fontId="1" fillId="0" borderId="0" xfId="1" applyFont="1" applyFill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8" fillId="0" borderId="12" xfId="0" applyNumberFormat="1" applyFont="1" applyBorder="1" applyAlignment="1">
      <alignment vertical="center"/>
    </xf>
    <xf numFmtId="41" fontId="14" fillId="0" borderId="7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0" fontId="16" fillId="0" borderId="11" xfId="0" quotePrefix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center" vertical="center"/>
    </xf>
    <xf numFmtId="179" fontId="14" fillId="0" borderId="0" xfId="0" applyNumberFormat="1" applyFont="1" applyAlignment="1">
      <alignment vertical="center"/>
    </xf>
    <xf numFmtId="41" fontId="14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31" fontId="14" fillId="0" borderId="0" xfId="0" quotePrefix="1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81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65A6F3F-273F-4753-940F-26F449FA475D}"/>
            </a:ext>
          </a:extLst>
        </xdr:cNvPr>
        <xdr:cNvSpPr txBox="1">
          <a:spLocks noChangeArrowheads="1"/>
        </xdr:cNvSpPr>
      </xdr:nvSpPr>
      <xdr:spPr bwMode="auto">
        <a:xfrm>
          <a:off x="617220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291683</xdr:colOff>
      <xdr:row>1</xdr:row>
      <xdr:rowOff>357553</xdr:rowOff>
    </xdr:from>
    <xdr:to>
      <xdr:col>9</xdr:col>
      <xdr:colOff>305957</xdr:colOff>
      <xdr:row>1</xdr:row>
      <xdr:rowOff>357554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919BB055-C691-428E-8C91-2B38DF6A303F}"/>
            </a:ext>
          </a:extLst>
        </xdr:cNvPr>
        <xdr:cNvCxnSpPr/>
      </xdr:nvCxnSpPr>
      <xdr:spPr>
        <a:xfrm flipV="1">
          <a:off x="2768183" y="442220"/>
          <a:ext cx="1908691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858294</xdr:colOff>
      <xdr:row>40</xdr:row>
      <xdr:rowOff>115138</xdr:rowOff>
    </xdr:from>
    <xdr:to>
      <xdr:col>9</xdr:col>
      <xdr:colOff>1037132</xdr:colOff>
      <xdr:row>40</xdr:row>
      <xdr:rowOff>324053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B067B60-8088-4EA0-B827-A299DC612F5F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107" y="7889919"/>
          <a:ext cx="2239941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40</xdr:row>
      <xdr:rowOff>83735</xdr:rowOff>
    </xdr:from>
    <xdr:to>
      <xdr:col>5</xdr:col>
      <xdr:colOff>764093</xdr:colOff>
      <xdr:row>41</xdr:row>
      <xdr:rowOff>11054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AA45FE49-E963-4470-809F-E47A6283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4060" y="7294160"/>
          <a:ext cx="753608" cy="284245"/>
        </a:xfrm>
        <a:prstGeom prst="rect">
          <a:avLst/>
        </a:prstGeom>
      </xdr:spPr>
    </xdr:pic>
    <xdr:clientData/>
  </xdr:twoCellAnchor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EA9A47B-F503-416B-932E-37A9EEFF3F73}"/>
            </a:ext>
          </a:extLst>
        </xdr:cNvPr>
        <xdr:cNvSpPr txBox="1">
          <a:spLocks noChangeArrowheads="1"/>
        </xdr:cNvSpPr>
      </xdr:nvSpPr>
      <xdr:spPr bwMode="auto">
        <a:xfrm>
          <a:off x="7258050" y="914401"/>
          <a:ext cx="70485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866775</xdr:colOff>
      <xdr:row>5</xdr:row>
      <xdr:rowOff>1</xdr:rowOff>
    </xdr:from>
    <xdr:to>
      <xdr:col>12</xdr:col>
      <xdr:colOff>0</xdr:colOff>
      <xdr:row>5</xdr:row>
      <xdr:rowOff>198874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73561" y="921100"/>
          <a:ext cx="703280" cy="198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단위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원</a:t>
          </a:r>
          <a:r>
            <a:rPr lang="en-US" altLang="ko-KR" sz="1050" b="0" i="0" u="none" strike="noStrike" baseline="0">
              <a:solidFill>
                <a:srgbClr val="000000"/>
              </a:solidFill>
              <a:latin typeface="돋움"/>
              <a:ea typeface="돋움"/>
            </a:rPr>
            <a:t>)</a:t>
          </a:r>
        </a:p>
      </xdr:txBody>
    </xdr:sp>
    <xdr:clientData/>
  </xdr:twoCellAnchor>
  <xdr:twoCellAnchor>
    <xdr:from>
      <xdr:col>5</xdr:col>
      <xdr:colOff>613139</xdr:colOff>
      <xdr:row>1</xdr:row>
      <xdr:rowOff>340806</xdr:rowOff>
    </xdr:from>
    <xdr:to>
      <xdr:col>9</xdr:col>
      <xdr:colOff>627413</xdr:colOff>
      <xdr:row>1</xdr:row>
      <xdr:rowOff>340807</xdr:rowOff>
    </xdr:to>
    <xdr:cxnSp macro="">
      <xdr:nvCxnSpPr>
        <xdr:cNvPr id="8" name="직선 연결선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091732" y="424542"/>
          <a:ext cx="1898340" cy="1"/>
        </a:xfrm>
        <a:prstGeom prst="line">
          <a:avLst/>
        </a:prstGeom>
        <a:ln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805959</xdr:colOff>
      <xdr:row>38</xdr:row>
      <xdr:rowOff>115138</xdr:rowOff>
    </xdr:from>
    <xdr:to>
      <xdr:col>9</xdr:col>
      <xdr:colOff>1164713</xdr:colOff>
      <xdr:row>38</xdr:row>
      <xdr:rowOff>324053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6D62CC-B65C-4E6E-A1EF-2DB5EBD684B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E0F2F2"/>
            </a:clrFrom>
            <a:clrTo>
              <a:srgbClr val="E0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360" y="7536264"/>
          <a:ext cx="2242820" cy="208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10485</xdr:colOff>
      <xdr:row>38</xdr:row>
      <xdr:rowOff>83735</xdr:rowOff>
    </xdr:from>
    <xdr:to>
      <xdr:col>5</xdr:col>
      <xdr:colOff>764093</xdr:colOff>
      <xdr:row>39</xdr:row>
      <xdr:rowOff>11054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87971CA6-1248-4B31-8289-B4479E20B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886" y="6887306"/>
          <a:ext cx="753608" cy="283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3974-6D4F-44CB-A410-4ECD2FD940FA}">
  <sheetPr>
    <pageSetUpPr fitToPage="1"/>
  </sheetPr>
  <dimension ref="A1:P50"/>
  <sheetViews>
    <sheetView showGridLines="0" showZeros="0" tabSelected="1" topLeftCell="A38" zoomScale="90" zoomScaleNormal="90" workbookViewId="0">
      <selection activeCell="B48" sqref="B48:L48"/>
    </sheetView>
  </sheetViews>
  <sheetFormatPr defaultColWidth="9" defaultRowHeight="18" customHeight="1" x14ac:dyDescent="0.25"/>
  <cols>
    <col min="1" max="1" width="2.58203125" style="1" customWidth="1"/>
    <col min="2" max="2" width="1.58203125" style="2" customWidth="1"/>
    <col min="3" max="3" width="1.58203125" style="3" customWidth="1"/>
    <col min="4" max="4" width="25.75" style="1" customWidth="1"/>
    <col min="5" max="5" width="0.83203125" style="1" customWidth="1"/>
    <col min="6" max="6" width="20.58203125" style="1" customWidth="1"/>
    <col min="7" max="7" width="0.75" style="1" customWidth="1"/>
    <col min="8" max="8" width="4.08203125" style="1" bestFit="1" customWidth="1"/>
    <col min="9" max="9" width="1.58203125" style="1" customWidth="1"/>
    <col min="10" max="10" width="19.33203125" style="1" customWidth="1"/>
    <col min="11" max="11" width="0.83203125" style="1" customWidth="1"/>
    <col min="12" max="12" width="20.58203125" style="1" customWidth="1"/>
    <col min="13" max="13" width="2.58203125" style="1" customWidth="1"/>
    <col min="14" max="14" width="9" style="1" customWidth="1"/>
    <col min="15" max="15" width="20.75" style="1" customWidth="1"/>
    <col min="16" max="16384" width="9" style="1"/>
  </cols>
  <sheetData>
    <row r="1" spans="1:16" ht="6.75" customHeight="1" x14ac:dyDescent="0.25"/>
    <row r="2" spans="1:16" s="4" customFormat="1" ht="35.15" customHeight="1" x14ac:dyDescent="0.25">
      <c r="B2" s="97" t="s">
        <v>86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5" customHeight="1" x14ac:dyDescent="0.25">
      <c r="A4" s="6"/>
      <c r="B4" s="99" t="s">
        <v>63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6" t="s">
        <v>87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6" s="7" customFormat="1" ht="20.25" customHeight="1" x14ac:dyDescent="0.25">
      <c r="B7" s="71"/>
      <c r="C7" s="100" t="s">
        <v>39</v>
      </c>
      <c r="D7" s="100"/>
      <c r="E7" s="55"/>
      <c r="F7" s="56" t="s">
        <v>40</v>
      </c>
      <c r="G7" s="57"/>
      <c r="H7" s="58"/>
      <c r="I7" s="100" t="s">
        <v>39</v>
      </c>
      <c r="J7" s="100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93" t="s">
        <v>41</v>
      </c>
      <c r="C9" s="94"/>
      <c r="D9" s="36" t="s">
        <v>3</v>
      </c>
      <c r="E9" s="38"/>
      <c r="F9" s="66">
        <f>+SUM(F10:F15)</f>
        <v>123854238406</v>
      </c>
      <c r="G9" s="43"/>
      <c r="H9" s="91" t="s">
        <v>41</v>
      </c>
      <c r="I9" s="91"/>
      <c r="J9" s="36" t="s">
        <v>4</v>
      </c>
      <c r="K9" s="41"/>
      <c r="L9" s="68">
        <f>SUM(L10:L17)</f>
        <v>92720958758</v>
      </c>
    </row>
    <row r="10" spans="1:16" s="8" customFormat="1" ht="16.5" customHeight="1" x14ac:dyDescent="0.25">
      <c r="B10" s="44"/>
      <c r="C10" s="45" t="s">
        <v>44</v>
      </c>
      <c r="D10" s="36" t="s">
        <v>19</v>
      </c>
      <c r="E10" s="38"/>
      <c r="F10" s="65">
        <f>16204149587</f>
        <v>16204149587</v>
      </c>
      <c r="G10" s="46"/>
      <c r="H10" s="40"/>
      <c r="I10" s="45" t="s">
        <v>5</v>
      </c>
      <c r="J10" s="36" t="s">
        <v>28</v>
      </c>
      <c r="K10" s="41"/>
      <c r="L10" s="68">
        <v>54378009330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50840942152</v>
      </c>
      <c r="G11" s="46"/>
      <c r="H11" s="40"/>
      <c r="I11" s="45" t="s">
        <v>6</v>
      </c>
      <c r="J11" s="36" t="s">
        <v>29</v>
      </c>
      <c r="K11" s="41"/>
      <c r="L11" s="68">
        <v>26350000000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82</v>
      </c>
      <c r="E12" s="38"/>
      <c r="F12" s="85">
        <v>0</v>
      </c>
      <c r="G12" s="46"/>
      <c r="H12" s="40"/>
      <c r="I12" s="45" t="s">
        <v>7</v>
      </c>
      <c r="J12" s="36" t="s">
        <v>30</v>
      </c>
      <c r="K12" s="41"/>
      <c r="L12" s="68">
        <v>2800000000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22</v>
      </c>
      <c r="E13" s="36"/>
      <c r="F13" s="65">
        <v>53395313651</v>
      </c>
      <c r="G13" s="46"/>
      <c r="H13" s="40"/>
      <c r="I13" s="45" t="s">
        <v>8</v>
      </c>
      <c r="J13" s="36" t="s">
        <v>31</v>
      </c>
      <c r="K13" s="41"/>
      <c r="L13" s="68">
        <v>77600000</v>
      </c>
      <c r="O13" s="73"/>
      <c r="P13" s="72"/>
    </row>
    <row r="14" spans="1:16" s="8" customFormat="1" ht="16.5" customHeight="1" x14ac:dyDescent="0.25">
      <c r="B14" s="35"/>
      <c r="C14" s="45" t="s">
        <v>9</v>
      </c>
      <c r="D14" s="36" t="s">
        <v>23</v>
      </c>
      <c r="E14" s="38"/>
      <c r="F14" s="65">
        <v>2567147986</v>
      </c>
      <c r="G14" s="46"/>
      <c r="H14" s="40"/>
      <c r="I14" s="45" t="s">
        <v>73</v>
      </c>
      <c r="J14" s="36" t="s">
        <v>81</v>
      </c>
      <c r="K14" s="41"/>
      <c r="L14" s="68">
        <v>1083991087</v>
      </c>
      <c r="O14" s="73"/>
      <c r="P14" s="72"/>
    </row>
    <row r="15" spans="1:16" s="8" customFormat="1" ht="16.5" customHeight="1" x14ac:dyDescent="0.25">
      <c r="B15" s="35"/>
      <c r="C15" s="45" t="s">
        <v>46</v>
      </c>
      <c r="D15" s="36" t="s">
        <v>47</v>
      </c>
      <c r="E15" s="38"/>
      <c r="F15" s="65">
        <v>846685030</v>
      </c>
      <c r="G15" s="46"/>
      <c r="H15" s="40"/>
      <c r="I15" s="45" t="s">
        <v>46</v>
      </c>
      <c r="J15" s="36" t="s">
        <v>10</v>
      </c>
      <c r="K15" s="41"/>
      <c r="L15" s="68">
        <v>3921895256</v>
      </c>
      <c r="O15" s="73"/>
      <c r="P15" s="72"/>
    </row>
    <row r="16" spans="1:16" s="8" customFormat="1" ht="16.5" customHeight="1" x14ac:dyDescent="0.25">
      <c r="B16" s="35"/>
      <c r="C16" s="45"/>
      <c r="D16" s="36"/>
      <c r="E16" s="38"/>
      <c r="F16" s="65"/>
      <c r="G16" s="46"/>
      <c r="H16" s="40"/>
      <c r="I16" s="45" t="s">
        <v>57</v>
      </c>
      <c r="J16" s="36" t="s">
        <v>54</v>
      </c>
      <c r="K16" s="41"/>
      <c r="L16" s="68">
        <v>179325261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74</v>
      </c>
      <c r="J17" s="36" t="s">
        <v>58</v>
      </c>
      <c r="K17" s="41"/>
      <c r="L17" s="68">
        <v>3930137824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SUM(L19:L25)</f>
        <v>73397463731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51</v>
      </c>
      <c r="J19" s="36" t="s">
        <v>32</v>
      </c>
      <c r="K19" s="41"/>
      <c r="L19" s="68">
        <v>1000000000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59</v>
      </c>
      <c r="J20" s="36" t="s">
        <v>60</v>
      </c>
      <c r="K20" s="41"/>
      <c r="L20" s="78">
        <v>0</v>
      </c>
      <c r="P20" s="76"/>
    </row>
    <row r="21" spans="2:16" s="8" customFormat="1" ht="16.5" customHeight="1" x14ac:dyDescent="0.25">
      <c r="B21" s="95" t="s">
        <v>42</v>
      </c>
      <c r="C21" s="96"/>
      <c r="D21" s="36" t="s">
        <v>12</v>
      </c>
      <c r="E21" s="38"/>
      <c r="F21" s="65">
        <f>+SUM(F22:F28)</f>
        <v>127537765025</v>
      </c>
      <c r="G21" s="46"/>
      <c r="H21" s="36"/>
      <c r="I21" s="45" t="s">
        <v>49</v>
      </c>
      <c r="J21" s="36" t="s">
        <v>33</v>
      </c>
      <c r="K21" s="41"/>
      <c r="L21" s="68">
        <v>60274768343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72</v>
      </c>
      <c r="E22" s="38"/>
      <c r="F22" s="85">
        <v>0</v>
      </c>
      <c r="G22" s="46"/>
      <c r="H22" s="36"/>
      <c r="I22" s="45" t="s">
        <v>50</v>
      </c>
      <c r="J22" s="36" t="s">
        <v>34</v>
      </c>
      <c r="K22" s="41"/>
      <c r="L22" s="68">
        <v>2843409861</v>
      </c>
      <c r="O22" s="74"/>
      <c r="P22" s="75"/>
    </row>
    <row r="23" spans="2:16" s="8" customFormat="1" ht="16.5" customHeight="1" x14ac:dyDescent="0.25">
      <c r="B23" s="47"/>
      <c r="C23" s="38" t="s">
        <v>59</v>
      </c>
      <c r="D23" s="36" t="s">
        <v>21</v>
      </c>
      <c r="E23" s="38"/>
      <c r="F23" s="65">
        <v>2035914281</v>
      </c>
      <c r="G23" s="46"/>
      <c r="H23" s="40"/>
      <c r="I23" s="45" t="s">
        <v>48</v>
      </c>
      <c r="J23" s="36" t="s">
        <v>16</v>
      </c>
      <c r="K23" s="48"/>
      <c r="L23" s="68">
        <v>809231275</v>
      </c>
      <c r="O23" s="74"/>
      <c r="P23" s="75"/>
    </row>
    <row r="24" spans="2:16" s="8" customFormat="1" ht="16.5" customHeight="1" x14ac:dyDescent="0.25">
      <c r="B24" s="44"/>
      <c r="C24" s="45" t="s">
        <v>49</v>
      </c>
      <c r="D24" s="36" t="s">
        <v>25</v>
      </c>
      <c r="E24" s="38"/>
      <c r="F24" s="65">
        <v>104394702575</v>
      </c>
      <c r="G24" s="46"/>
      <c r="H24" s="40"/>
      <c r="I24" s="45" t="s">
        <v>70</v>
      </c>
      <c r="J24" s="36" t="s">
        <v>91</v>
      </c>
      <c r="K24" s="41"/>
      <c r="L24" s="68">
        <v>93879211</v>
      </c>
      <c r="O24" s="74"/>
      <c r="P24" s="75"/>
    </row>
    <row r="25" spans="2:16" s="8" customFormat="1" ht="16.5" customHeight="1" x14ac:dyDescent="0.25">
      <c r="B25" s="44"/>
      <c r="C25" s="45" t="s">
        <v>50</v>
      </c>
      <c r="D25" s="36" t="s">
        <v>26</v>
      </c>
      <c r="E25" s="38"/>
      <c r="F25" s="65">
        <v>10001509382</v>
      </c>
      <c r="G25" s="46"/>
      <c r="H25" s="36"/>
      <c r="I25" s="45" t="s">
        <v>92</v>
      </c>
      <c r="J25" s="36" t="s">
        <v>61</v>
      </c>
      <c r="K25" s="41"/>
      <c r="L25" s="68">
        <v>8376175041</v>
      </c>
      <c r="O25" s="74"/>
      <c r="P25" s="75"/>
    </row>
    <row r="26" spans="2:16" s="8" customFormat="1" ht="16.5" customHeight="1" x14ac:dyDescent="0.25">
      <c r="B26" s="35"/>
      <c r="C26" s="45" t="s">
        <v>48</v>
      </c>
      <c r="D26" s="36" t="s">
        <v>27</v>
      </c>
      <c r="E26" s="38"/>
      <c r="F26" s="85">
        <v>0</v>
      </c>
      <c r="G26" s="46"/>
      <c r="H26" s="36"/>
      <c r="I26" s="92" t="s">
        <v>18</v>
      </c>
      <c r="J26" s="92"/>
      <c r="K26" s="41"/>
      <c r="L26" s="68">
        <f>L18+L9</f>
        <v>166118422489</v>
      </c>
      <c r="O26" s="74" t="s">
        <v>65</v>
      </c>
      <c r="P26" s="75"/>
    </row>
    <row r="27" spans="2:16" s="8" customFormat="1" ht="16.5" customHeight="1" x14ac:dyDescent="0.25">
      <c r="B27" s="35"/>
      <c r="C27" s="45" t="s">
        <v>70</v>
      </c>
      <c r="D27" s="36" t="s">
        <v>56</v>
      </c>
      <c r="E27" s="38"/>
      <c r="F27" s="65">
        <v>11105638787</v>
      </c>
      <c r="G27" s="46"/>
      <c r="H27" s="36"/>
      <c r="I27" s="36" t="s">
        <v>66</v>
      </c>
      <c r="J27" s="36"/>
      <c r="K27" s="41"/>
      <c r="L27" s="68"/>
      <c r="P27" s="76"/>
    </row>
    <row r="28" spans="2:16" s="8" customFormat="1" ht="16.5" customHeight="1" x14ac:dyDescent="0.25">
      <c r="B28" s="35"/>
      <c r="C28" s="45"/>
      <c r="D28" s="36"/>
      <c r="E28" s="38"/>
      <c r="F28" s="65"/>
      <c r="G28" s="46"/>
      <c r="H28" s="88" t="s">
        <v>41</v>
      </c>
      <c r="I28" s="88"/>
      <c r="J28" s="36" t="s">
        <v>67</v>
      </c>
      <c r="K28" s="41"/>
      <c r="L28" s="68">
        <f>SUM(L29:L33)</f>
        <v>85273580942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36"/>
      <c r="I29" s="36">
        <v>1</v>
      </c>
      <c r="J29" s="36" t="s">
        <v>35</v>
      </c>
      <c r="K29" s="48"/>
      <c r="L29" s="68">
        <v>59570000000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36"/>
      <c r="I30" s="36">
        <v>2</v>
      </c>
      <c r="J30" s="36" t="s">
        <v>52</v>
      </c>
      <c r="K30" s="48"/>
      <c r="L30" s="68">
        <f>-104141858075</f>
        <v>-104141858075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36"/>
      <c r="I31" s="36">
        <v>3</v>
      </c>
      <c r="J31" s="36" t="s">
        <v>36</v>
      </c>
      <c r="K31" s="41"/>
      <c r="L31" s="68">
        <v>31145262461</v>
      </c>
      <c r="P31" s="76"/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36"/>
      <c r="I32" s="36">
        <v>4</v>
      </c>
      <c r="J32" s="36" t="s">
        <v>37</v>
      </c>
      <c r="K32" s="48"/>
      <c r="L32" s="68">
        <v>98700176556</v>
      </c>
      <c r="P32" s="76"/>
    </row>
    <row r="33" spans="1:15" s="8" customFormat="1" ht="16.5" customHeight="1" x14ac:dyDescent="0.25">
      <c r="B33" s="35"/>
      <c r="C33" s="45"/>
      <c r="D33" s="36"/>
      <c r="E33" s="38"/>
      <c r="F33" s="65"/>
      <c r="G33" s="46"/>
      <c r="H33" s="91" t="s">
        <v>68</v>
      </c>
      <c r="I33" s="91"/>
      <c r="J33" s="36" t="s">
        <v>69</v>
      </c>
      <c r="K33" s="48"/>
      <c r="L33" s="77">
        <v>0</v>
      </c>
    </row>
    <row r="34" spans="1:15" s="8" customFormat="1" ht="16.5" customHeight="1" x14ac:dyDescent="0.25">
      <c r="B34" s="35"/>
      <c r="C34" s="45"/>
      <c r="D34" s="36"/>
      <c r="E34" s="38"/>
      <c r="F34" s="65"/>
      <c r="G34" s="46"/>
      <c r="H34" s="36"/>
      <c r="I34" s="92" t="s">
        <v>17</v>
      </c>
      <c r="J34" s="92"/>
      <c r="K34" s="41"/>
      <c r="L34" s="68">
        <f>L28+L33</f>
        <v>85273580942</v>
      </c>
    </row>
    <row r="35" spans="1:15" s="8" customFormat="1" ht="16.5" customHeight="1" x14ac:dyDescent="0.25">
      <c r="B35" s="35"/>
      <c r="C35" s="92" t="s">
        <v>14</v>
      </c>
      <c r="D35" s="92"/>
      <c r="E35" s="38"/>
      <c r="F35" s="66">
        <f>+F9+F21</f>
        <v>251392003431</v>
      </c>
      <c r="G35" s="46"/>
      <c r="H35" s="49"/>
      <c r="I35" s="92" t="s">
        <v>15</v>
      </c>
      <c r="J35" s="92"/>
      <c r="K35" s="41"/>
      <c r="L35" s="68">
        <f>L34+L26</f>
        <v>251392003431</v>
      </c>
      <c r="O35" s="9"/>
    </row>
    <row r="36" spans="1:15" s="8" customFormat="1" ht="6.75" customHeight="1" x14ac:dyDescent="0.25">
      <c r="B36" s="50"/>
      <c r="C36" s="51"/>
      <c r="D36" s="52"/>
      <c r="E36" s="52"/>
      <c r="F36" s="67"/>
      <c r="G36" s="43"/>
      <c r="H36" s="53"/>
      <c r="I36" s="53"/>
      <c r="J36" s="52"/>
      <c r="K36" s="54"/>
      <c r="L36" s="70"/>
      <c r="M36" s="9"/>
      <c r="O36" s="9"/>
    </row>
    <row r="37" spans="1:15" s="10" customFormat="1" ht="3.75" customHeight="1" x14ac:dyDescent="0.25">
      <c r="A37" s="8"/>
      <c r="B37" s="26"/>
      <c r="C37" s="27"/>
      <c r="D37" s="28"/>
      <c r="E37" s="28"/>
      <c r="F37" s="29"/>
      <c r="G37" s="49"/>
      <c r="H37" s="29"/>
      <c r="I37" s="29"/>
      <c r="J37" s="30"/>
      <c r="K37" s="30"/>
      <c r="L37" s="31"/>
      <c r="M37" s="9"/>
    </row>
    <row r="38" spans="1:15" s="10" customFormat="1" ht="16.5" customHeight="1" x14ac:dyDescent="0.25">
      <c r="B38" s="60" t="s">
        <v>38</v>
      </c>
      <c r="C38" s="61"/>
      <c r="D38" s="36"/>
      <c r="E38" s="60"/>
      <c r="F38" s="62"/>
      <c r="G38" s="29"/>
      <c r="H38" s="62"/>
      <c r="I38" s="62"/>
      <c r="J38" s="84"/>
      <c r="K38" s="36"/>
      <c r="L38" s="87"/>
    </row>
    <row r="39" spans="1:15" s="10" customFormat="1" ht="3.75" customHeight="1" x14ac:dyDescent="0.25">
      <c r="B39" s="45"/>
      <c r="C39" s="61"/>
      <c r="D39" s="36"/>
      <c r="E39" s="36"/>
      <c r="F39" s="36"/>
      <c r="G39" s="62"/>
      <c r="H39" s="36"/>
      <c r="I39" s="36"/>
      <c r="J39" s="36"/>
      <c r="K39" s="36"/>
      <c r="L39" s="36"/>
    </row>
    <row r="40" spans="1:15" s="10" customFormat="1" ht="15.75" customHeight="1" x14ac:dyDescent="0.25">
      <c r="B40" s="89" t="s">
        <v>93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1:15" s="10" customFormat="1" ht="27.75" customHeight="1" x14ac:dyDescent="0.25">
      <c r="B41" s="16"/>
      <c r="C41" s="14"/>
      <c r="D41" s="15"/>
      <c r="E41" s="15"/>
      <c r="F41" s="15"/>
      <c r="G41" s="80"/>
      <c r="H41" s="15"/>
      <c r="I41" s="15"/>
      <c r="J41" s="15"/>
      <c r="K41" s="15"/>
      <c r="L41" s="15"/>
    </row>
    <row r="42" spans="1:15" s="10" customFormat="1" ht="1.5" customHeight="1" x14ac:dyDescent="0.25">
      <c r="A42" s="11"/>
      <c r="B42" s="13"/>
      <c r="C42" s="14"/>
      <c r="D42" s="17"/>
      <c r="E42" s="17"/>
      <c r="F42" s="18"/>
      <c r="G42" s="15"/>
      <c r="H42" s="19"/>
      <c r="I42" s="19"/>
      <c r="J42" s="20"/>
      <c r="K42" s="20"/>
      <c r="L42" s="20"/>
    </row>
    <row r="43" spans="1:15" s="10" customFormat="1" ht="20.25" customHeight="1" x14ac:dyDescent="0.25">
      <c r="B43" s="21"/>
      <c r="C43" s="21"/>
      <c r="D43" s="34"/>
      <c r="E43" s="21"/>
      <c r="F43" s="25" t="s">
        <v>85</v>
      </c>
      <c r="G43" s="15"/>
      <c r="H43" s="21"/>
      <c r="I43" s="21"/>
      <c r="J43" s="21"/>
      <c r="K43" s="21"/>
      <c r="L43" s="21"/>
    </row>
    <row r="44" spans="1:15" s="10" customFormat="1" ht="11.25" customHeight="1" x14ac:dyDescent="0.25">
      <c r="B44" s="23" t="s">
        <v>0</v>
      </c>
      <c r="C44" s="23" t="s">
        <v>0</v>
      </c>
      <c r="D44" s="23" t="s">
        <v>0</v>
      </c>
      <c r="E44" s="23"/>
      <c r="F44" s="24"/>
      <c r="G44" s="22"/>
      <c r="H44" s="24"/>
      <c r="I44" s="24"/>
      <c r="J44" s="23"/>
      <c r="K44" s="23"/>
      <c r="L44" s="23"/>
    </row>
    <row r="45" spans="1:15" s="10" customFormat="1" ht="19.5" customHeight="1" x14ac:dyDescent="0.25">
      <c r="B45" s="81" t="s">
        <v>90</v>
      </c>
      <c r="C45" s="82"/>
      <c r="D45" s="82"/>
      <c r="E45" s="82"/>
      <c r="F45" s="82"/>
      <c r="G45" s="24"/>
      <c r="H45" s="82"/>
      <c r="I45" s="82"/>
      <c r="J45" s="82"/>
      <c r="K45" s="82"/>
      <c r="L45" s="82"/>
    </row>
    <row r="46" spans="1:15" s="10" customFormat="1" ht="19.5" customHeight="1" x14ac:dyDescent="0.25">
      <c r="B46" s="60" t="s">
        <v>64</v>
      </c>
      <c r="C46" s="63"/>
      <c r="D46" s="63"/>
      <c r="E46" s="63"/>
      <c r="F46" s="63"/>
      <c r="G46" s="82"/>
      <c r="H46" s="63"/>
      <c r="I46" s="63"/>
      <c r="J46" s="63"/>
      <c r="K46" s="63"/>
      <c r="L46" s="63"/>
    </row>
    <row r="47" spans="1:15" s="10" customFormat="1" ht="5.25" customHeight="1" x14ac:dyDescent="0.25">
      <c r="B47" s="45"/>
      <c r="C47" s="61"/>
      <c r="D47" s="63"/>
      <c r="E47" s="63"/>
      <c r="F47" s="64"/>
      <c r="G47" s="63"/>
      <c r="H47" s="64"/>
      <c r="I47" s="64"/>
      <c r="J47" s="64"/>
      <c r="K47" s="64"/>
      <c r="L47" s="64"/>
    </row>
    <row r="48" spans="1:15" ht="20.25" customHeight="1" x14ac:dyDescent="0.25">
      <c r="A48" s="10"/>
      <c r="B48" s="90" t="s">
        <v>71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10"/>
    </row>
    <row r="49" spans="6:9" ht="18" customHeight="1" x14ac:dyDescent="0.25">
      <c r="F49" s="12"/>
      <c r="G49" s="79"/>
      <c r="H49" s="12"/>
      <c r="I49" s="12"/>
    </row>
    <row r="50" spans="6:9" ht="18.5" x14ac:dyDescent="0.25">
      <c r="G50" s="12"/>
    </row>
  </sheetData>
  <mergeCells count="15">
    <mergeCell ref="B9:C9"/>
    <mergeCell ref="H9:I9"/>
    <mergeCell ref="B21:C21"/>
    <mergeCell ref="I26:J26"/>
    <mergeCell ref="B2:L2"/>
    <mergeCell ref="B4:L4"/>
    <mergeCell ref="B6:L6"/>
    <mergeCell ref="C7:D7"/>
    <mergeCell ref="I7:J7"/>
    <mergeCell ref="B40:L40"/>
    <mergeCell ref="B48:L48"/>
    <mergeCell ref="H33:I33"/>
    <mergeCell ref="I34:J34"/>
    <mergeCell ref="C35:D35"/>
    <mergeCell ref="I35:J35"/>
  </mergeCells>
  <phoneticPr fontId="2" type="noConversion"/>
  <conditionalFormatting sqref="L33">
    <cfRule type="cellIs" dxfId="0" priority="1" operator="equal">
      <formula>0</formula>
    </cfRule>
  </conditionalFormatting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showGridLines="0" showZeros="0" zoomScale="91" zoomScaleNormal="91" workbookViewId="0">
      <selection activeCell="B43" sqref="B43"/>
    </sheetView>
  </sheetViews>
  <sheetFormatPr defaultColWidth="9" defaultRowHeight="18" customHeight="1" x14ac:dyDescent="0.25"/>
  <cols>
    <col min="1" max="1" width="2.58203125" style="1" customWidth="1"/>
    <col min="2" max="2" width="1.58203125" style="2" customWidth="1"/>
    <col min="3" max="3" width="1.58203125" style="3" customWidth="1"/>
    <col min="4" max="4" width="25.75" style="1" customWidth="1"/>
    <col min="5" max="5" width="0.83203125" style="1" customWidth="1"/>
    <col min="6" max="6" width="20.58203125" style="1" customWidth="1"/>
    <col min="7" max="7" width="0.83203125" style="1" customWidth="1"/>
    <col min="8" max="9" width="1.58203125" style="1" customWidth="1"/>
    <col min="10" max="10" width="25.75" style="1" customWidth="1"/>
    <col min="11" max="11" width="0.83203125" style="1" customWidth="1"/>
    <col min="12" max="12" width="20.58203125" style="1" customWidth="1"/>
    <col min="13" max="13" width="2.58203125" style="1" customWidth="1"/>
    <col min="14" max="14" width="9" style="1" customWidth="1"/>
    <col min="15" max="15" width="20.75" style="1" customWidth="1"/>
    <col min="16" max="16384" width="9" style="1"/>
  </cols>
  <sheetData>
    <row r="1" spans="1:16" ht="6.75" customHeight="1" x14ac:dyDescent="0.25"/>
    <row r="2" spans="1:16" s="4" customFormat="1" ht="35.15" customHeight="1" x14ac:dyDescent="0.25">
      <c r="B2" s="97" t="s">
        <v>86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6" s="5" customFormat="1" ht="3" customHeight="1" x14ac:dyDescent="0.25">
      <c r="B3" s="32"/>
      <c r="C3" s="14"/>
      <c r="D3" s="33"/>
      <c r="E3" s="33"/>
      <c r="F3" s="33"/>
      <c r="G3" s="33"/>
      <c r="H3" s="33"/>
      <c r="I3" s="33"/>
      <c r="J3" s="33"/>
      <c r="K3" s="33"/>
      <c r="L3" s="33"/>
    </row>
    <row r="4" spans="1:16" s="5" customFormat="1" ht="25" customHeight="1" x14ac:dyDescent="0.25">
      <c r="A4" s="6"/>
      <c r="B4" s="99" t="s">
        <v>62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6" s="5" customFormat="1" ht="3" customHeight="1" x14ac:dyDescent="0.25">
      <c r="B5" s="32"/>
      <c r="C5" s="14"/>
      <c r="D5" s="33"/>
      <c r="E5" s="33"/>
      <c r="F5" s="33" t="s">
        <v>0</v>
      </c>
      <c r="G5" s="33"/>
      <c r="H5" s="33"/>
      <c r="I5" s="33"/>
      <c r="J5" s="33" t="s">
        <v>0</v>
      </c>
      <c r="K5" s="33"/>
      <c r="L5" s="33"/>
    </row>
    <row r="6" spans="1:16" ht="18" customHeight="1" x14ac:dyDescent="0.25">
      <c r="B6" s="96" t="s">
        <v>87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6" s="7" customFormat="1" ht="20.25" customHeight="1" x14ac:dyDescent="0.25">
      <c r="B7" s="71"/>
      <c r="C7" s="100" t="s">
        <v>39</v>
      </c>
      <c r="D7" s="100"/>
      <c r="E7" s="55"/>
      <c r="F7" s="56" t="s">
        <v>40</v>
      </c>
      <c r="G7" s="57"/>
      <c r="H7" s="58"/>
      <c r="I7" s="100" t="s">
        <v>39</v>
      </c>
      <c r="J7" s="100"/>
      <c r="K7" s="59"/>
      <c r="L7" s="59" t="s">
        <v>40</v>
      </c>
    </row>
    <row r="8" spans="1:16" s="8" customFormat="1" ht="16.5" customHeight="1" x14ac:dyDescent="0.25">
      <c r="B8" s="35"/>
      <c r="C8" s="36"/>
      <c r="D8" s="37" t="s">
        <v>1</v>
      </c>
      <c r="E8" s="38"/>
      <c r="F8" s="65"/>
      <c r="G8" s="39"/>
      <c r="H8" s="40"/>
      <c r="I8" s="36"/>
      <c r="J8" s="37" t="s">
        <v>2</v>
      </c>
      <c r="K8" s="41"/>
      <c r="L8" s="42"/>
    </row>
    <row r="9" spans="1:16" s="8" customFormat="1" ht="16.5" customHeight="1" x14ac:dyDescent="0.25">
      <c r="B9" s="93" t="s">
        <v>41</v>
      </c>
      <c r="C9" s="94"/>
      <c r="D9" s="36" t="s">
        <v>3</v>
      </c>
      <c r="E9" s="38"/>
      <c r="F9" s="66">
        <f>+SUM(F10:F16)</f>
        <v>107855563643</v>
      </c>
      <c r="G9" s="43"/>
      <c r="H9" s="91" t="s">
        <v>41</v>
      </c>
      <c r="I9" s="91"/>
      <c r="J9" s="36" t="s">
        <v>4</v>
      </c>
      <c r="K9" s="41"/>
      <c r="L9" s="68">
        <f>SUM(L10:L17)</f>
        <v>86641706401</v>
      </c>
    </row>
    <row r="10" spans="1:16" s="8" customFormat="1" ht="16.5" customHeight="1" x14ac:dyDescent="0.25">
      <c r="B10" s="44"/>
      <c r="C10" s="45" t="s">
        <v>44</v>
      </c>
      <c r="D10" s="36" t="s">
        <v>19</v>
      </c>
      <c r="E10" s="38"/>
      <c r="F10" s="65">
        <v>7477672610</v>
      </c>
      <c r="G10" s="46"/>
      <c r="H10" s="40"/>
      <c r="I10" s="45" t="s">
        <v>5</v>
      </c>
      <c r="J10" s="36" t="s">
        <v>28</v>
      </c>
      <c r="K10" s="41"/>
      <c r="L10" s="68">
        <v>45698520619</v>
      </c>
      <c r="O10" s="73"/>
      <c r="P10" s="72"/>
    </row>
    <row r="11" spans="1:16" s="8" customFormat="1" ht="16.5" customHeight="1" x14ac:dyDescent="0.25">
      <c r="B11" s="35"/>
      <c r="C11" s="45" t="s">
        <v>24</v>
      </c>
      <c r="D11" s="36" t="s">
        <v>20</v>
      </c>
      <c r="E11" s="38"/>
      <c r="F11" s="65">
        <v>71009492296</v>
      </c>
      <c r="G11" s="46"/>
      <c r="H11" s="40"/>
      <c r="I11" s="45" t="s">
        <v>6</v>
      </c>
      <c r="J11" s="36" t="s">
        <v>29</v>
      </c>
      <c r="K11" s="41"/>
      <c r="L11" s="68">
        <v>27817595400</v>
      </c>
      <c r="O11" s="73"/>
      <c r="P11" s="72"/>
    </row>
    <row r="12" spans="1:16" s="8" customFormat="1" ht="16.5" customHeight="1" x14ac:dyDescent="0.25">
      <c r="B12" s="35"/>
      <c r="C12" s="45" t="s">
        <v>7</v>
      </c>
      <c r="D12" s="36" t="s">
        <v>21</v>
      </c>
      <c r="E12" s="38"/>
      <c r="F12" s="85">
        <v>0</v>
      </c>
      <c r="G12" s="46"/>
      <c r="H12" s="40"/>
      <c r="I12" s="45" t="s">
        <v>7</v>
      </c>
      <c r="J12" s="36" t="s">
        <v>30</v>
      </c>
      <c r="K12" s="41"/>
      <c r="L12" s="68">
        <v>2800000000</v>
      </c>
      <c r="O12" s="73"/>
      <c r="P12" s="72"/>
    </row>
    <row r="13" spans="1:16" s="8" customFormat="1" ht="16.5" customHeight="1" x14ac:dyDescent="0.25">
      <c r="B13" s="35"/>
      <c r="C13" s="45" t="s">
        <v>8</v>
      </c>
      <c r="D13" s="36" t="s">
        <v>83</v>
      </c>
      <c r="E13" s="86"/>
      <c r="F13" s="85">
        <v>0</v>
      </c>
      <c r="G13" s="46"/>
      <c r="H13" s="40"/>
      <c r="I13" s="45" t="s">
        <v>8</v>
      </c>
      <c r="J13" s="36" t="s">
        <v>31</v>
      </c>
      <c r="K13" s="41"/>
      <c r="L13" s="68">
        <v>77600000</v>
      </c>
      <c r="O13" s="73"/>
      <c r="P13" s="72"/>
    </row>
    <row r="14" spans="1:16" s="8" customFormat="1" ht="16.5" customHeight="1" x14ac:dyDescent="0.25">
      <c r="B14" s="35"/>
      <c r="C14" s="45" t="s">
        <v>78</v>
      </c>
      <c r="D14" s="36" t="s">
        <v>22</v>
      </c>
      <c r="E14" s="36"/>
      <c r="F14" s="65">
        <v>27873157835</v>
      </c>
      <c r="G14" s="46"/>
      <c r="H14" s="40"/>
      <c r="I14" s="45" t="s">
        <v>78</v>
      </c>
      <c r="J14" s="36" t="s">
        <v>80</v>
      </c>
      <c r="K14" s="41"/>
      <c r="L14" s="68">
        <v>1083991087</v>
      </c>
      <c r="O14" s="73"/>
      <c r="P14" s="72"/>
    </row>
    <row r="15" spans="1:16" s="8" customFormat="1" ht="16.5" customHeight="1" x14ac:dyDescent="0.25">
      <c r="B15" s="35"/>
      <c r="C15" s="45" t="s">
        <v>55</v>
      </c>
      <c r="D15" s="36" t="s">
        <v>23</v>
      </c>
      <c r="E15" s="38"/>
      <c r="F15" s="65">
        <v>1413520062</v>
      </c>
      <c r="G15" s="46"/>
      <c r="H15" s="40"/>
      <c r="I15" s="45" t="s">
        <v>46</v>
      </c>
      <c r="J15" s="36" t="s">
        <v>10</v>
      </c>
      <c r="K15" s="41"/>
      <c r="L15" s="68">
        <v>5651670895</v>
      </c>
      <c r="O15" s="73"/>
      <c r="P15" s="72"/>
    </row>
    <row r="16" spans="1:16" s="8" customFormat="1" ht="16.5" customHeight="1" x14ac:dyDescent="0.25">
      <c r="B16" s="35"/>
      <c r="C16" s="45" t="s">
        <v>57</v>
      </c>
      <c r="D16" s="36" t="s">
        <v>47</v>
      </c>
      <c r="E16" s="38"/>
      <c r="F16" s="65">
        <v>81720840</v>
      </c>
      <c r="G16" s="46"/>
      <c r="H16" s="40"/>
      <c r="I16" s="45" t="s">
        <v>57</v>
      </c>
      <c r="J16" s="36" t="s">
        <v>54</v>
      </c>
      <c r="K16" s="41"/>
      <c r="L16" s="78">
        <v>0</v>
      </c>
      <c r="O16" s="73"/>
      <c r="P16" s="72"/>
    </row>
    <row r="17" spans="2:16" s="8" customFormat="1" ht="16.5" customHeight="1" x14ac:dyDescent="0.25">
      <c r="B17" s="35"/>
      <c r="C17" s="45"/>
      <c r="D17" s="36"/>
      <c r="E17" s="38"/>
      <c r="F17" s="65"/>
      <c r="G17" s="46"/>
      <c r="H17" s="40"/>
      <c r="I17" s="45" t="s">
        <v>74</v>
      </c>
      <c r="J17" s="36" t="s">
        <v>58</v>
      </c>
      <c r="K17" s="41"/>
      <c r="L17" s="68">
        <v>3512328400</v>
      </c>
    </row>
    <row r="18" spans="2:16" s="8" customFormat="1" ht="16.5" customHeight="1" x14ac:dyDescent="0.25">
      <c r="B18" s="47"/>
      <c r="C18" s="38"/>
      <c r="D18" s="36"/>
      <c r="E18" s="38"/>
      <c r="F18" s="65"/>
      <c r="G18" s="46"/>
      <c r="H18" s="36" t="s">
        <v>42</v>
      </c>
      <c r="I18" s="45"/>
      <c r="J18" s="36" t="s">
        <v>11</v>
      </c>
      <c r="K18" s="41"/>
      <c r="L18" s="69">
        <f>SUM(L19:L24)</f>
        <v>67605175295</v>
      </c>
      <c r="P18" s="76"/>
    </row>
    <row r="19" spans="2:16" s="8" customFormat="1" ht="16.5" customHeight="1" x14ac:dyDescent="0.25">
      <c r="B19" s="47"/>
      <c r="C19" s="38"/>
      <c r="D19" s="36"/>
      <c r="E19" s="38"/>
      <c r="F19" s="65"/>
      <c r="G19" s="46"/>
      <c r="H19" s="36"/>
      <c r="I19" s="45" t="s">
        <v>51</v>
      </c>
      <c r="J19" s="36" t="s">
        <v>32</v>
      </c>
      <c r="K19" s="41"/>
      <c r="L19" s="68">
        <v>1000000000</v>
      </c>
      <c r="P19" s="76"/>
    </row>
    <row r="20" spans="2:16" s="8" customFormat="1" ht="16.5" customHeight="1" x14ac:dyDescent="0.25">
      <c r="B20" s="44"/>
      <c r="C20" s="45"/>
      <c r="D20" s="36"/>
      <c r="E20" s="38"/>
      <c r="F20" s="65"/>
      <c r="G20" s="46"/>
      <c r="H20" s="36"/>
      <c r="I20" s="45" t="s">
        <v>59</v>
      </c>
      <c r="J20" s="36" t="s">
        <v>60</v>
      </c>
      <c r="K20" s="41"/>
      <c r="L20" s="78">
        <v>0</v>
      </c>
      <c r="P20" s="76"/>
    </row>
    <row r="21" spans="2:16" s="8" customFormat="1" ht="16.5" customHeight="1" x14ac:dyDescent="0.25">
      <c r="B21" s="95" t="s">
        <v>42</v>
      </c>
      <c r="C21" s="96"/>
      <c r="D21" s="36" t="s">
        <v>12</v>
      </c>
      <c r="E21" s="38"/>
      <c r="F21" s="65">
        <f>+SUM(F22:F28)</f>
        <v>128369963863</v>
      </c>
      <c r="G21" s="46"/>
      <c r="H21" s="36"/>
      <c r="I21" s="45" t="s">
        <v>49</v>
      </c>
      <c r="J21" s="36" t="s">
        <v>33</v>
      </c>
      <c r="K21" s="41"/>
      <c r="L21" s="68">
        <v>59850756091</v>
      </c>
      <c r="P21" s="76"/>
    </row>
    <row r="22" spans="2:16" s="8" customFormat="1" ht="16.5" customHeight="1" x14ac:dyDescent="0.25">
      <c r="B22" s="83"/>
      <c r="C22" s="38" t="s">
        <v>44</v>
      </c>
      <c r="D22" s="36" t="s">
        <v>75</v>
      </c>
      <c r="E22" s="38"/>
      <c r="F22" s="85">
        <v>0</v>
      </c>
      <c r="G22" s="46"/>
      <c r="H22" s="36"/>
      <c r="I22" s="45" t="s">
        <v>50</v>
      </c>
      <c r="J22" s="36" t="s">
        <v>34</v>
      </c>
      <c r="K22" s="41"/>
      <c r="L22" s="68">
        <v>2843409861</v>
      </c>
      <c r="O22" s="74"/>
      <c r="P22" s="75"/>
    </row>
    <row r="23" spans="2:16" s="8" customFormat="1" ht="16.5" customHeight="1" x14ac:dyDescent="0.25">
      <c r="B23" s="47"/>
      <c r="C23" s="38" t="s">
        <v>6</v>
      </c>
      <c r="D23" s="36" t="s">
        <v>21</v>
      </c>
      <c r="E23" s="38"/>
      <c r="F23" s="65">
        <v>1587051797</v>
      </c>
      <c r="G23" s="46"/>
      <c r="H23" s="40"/>
      <c r="I23" s="45" t="s">
        <v>48</v>
      </c>
      <c r="J23" s="36" t="s">
        <v>16</v>
      </c>
      <c r="K23" s="48"/>
      <c r="L23" s="68">
        <v>809231275</v>
      </c>
      <c r="O23" s="74"/>
      <c r="P23" s="75"/>
    </row>
    <row r="24" spans="2:16" s="8" customFormat="1" ht="16.5" customHeight="1" x14ac:dyDescent="0.25">
      <c r="B24" s="44"/>
      <c r="C24" s="45" t="s">
        <v>76</v>
      </c>
      <c r="D24" s="36" t="s">
        <v>84</v>
      </c>
      <c r="E24" s="38"/>
      <c r="F24" s="65">
        <v>58752781229</v>
      </c>
      <c r="G24" s="46"/>
      <c r="H24" s="40"/>
      <c r="I24" s="45" t="s">
        <v>70</v>
      </c>
      <c r="J24" s="36" t="s">
        <v>61</v>
      </c>
      <c r="K24" s="41"/>
      <c r="L24" s="68">
        <v>3101778068</v>
      </c>
      <c r="O24" s="74"/>
      <c r="P24" s="75"/>
    </row>
    <row r="25" spans="2:16" s="8" customFormat="1" ht="16.5" customHeight="1" x14ac:dyDescent="0.25">
      <c r="B25" s="44"/>
      <c r="C25" s="45" t="s">
        <v>77</v>
      </c>
      <c r="D25" s="36" t="s">
        <v>25</v>
      </c>
      <c r="E25" s="38"/>
      <c r="F25" s="65">
        <v>52603579483</v>
      </c>
      <c r="G25" s="46"/>
      <c r="H25" s="36"/>
      <c r="I25" s="92" t="s">
        <v>18</v>
      </c>
      <c r="J25" s="92"/>
      <c r="K25" s="41"/>
      <c r="L25" s="68">
        <f>L18+L9</f>
        <v>154246881696</v>
      </c>
      <c r="O25" s="74"/>
      <c r="P25" s="75"/>
    </row>
    <row r="26" spans="2:16" s="8" customFormat="1" ht="16.5" customHeight="1" x14ac:dyDescent="0.25">
      <c r="B26" s="35"/>
      <c r="C26" s="45" t="s">
        <v>78</v>
      </c>
      <c r="D26" s="36" t="s">
        <v>26</v>
      </c>
      <c r="E26" s="38"/>
      <c r="F26" s="65">
        <v>9821030462</v>
      </c>
      <c r="G26" s="46"/>
      <c r="H26" s="36"/>
      <c r="I26" s="92"/>
      <c r="J26" s="92"/>
      <c r="K26" s="41"/>
      <c r="L26" s="68"/>
      <c r="O26" s="74"/>
      <c r="P26" s="75"/>
    </row>
    <row r="27" spans="2:16" s="8" customFormat="1" ht="16.5" customHeight="1" x14ac:dyDescent="0.25">
      <c r="B27" s="35"/>
      <c r="C27" s="45" t="s">
        <v>55</v>
      </c>
      <c r="D27" s="36" t="s">
        <v>27</v>
      </c>
      <c r="E27" s="38"/>
      <c r="F27" s="85">
        <v>0</v>
      </c>
      <c r="G27" s="46"/>
      <c r="H27" s="36"/>
      <c r="I27" s="36"/>
      <c r="J27" s="36" t="s">
        <v>13</v>
      </c>
      <c r="K27" s="41"/>
      <c r="L27" s="68"/>
      <c r="P27" s="76"/>
    </row>
    <row r="28" spans="2:16" s="8" customFormat="1" ht="15.75" customHeight="1" x14ac:dyDescent="0.25">
      <c r="B28" s="35"/>
      <c r="C28" s="45" t="s">
        <v>79</v>
      </c>
      <c r="D28" s="36" t="s">
        <v>56</v>
      </c>
      <c r="E28" s="38"/>
      <c r="F28" s="65">
        <v>5605520892</v>
      </c>
      <c r="G28" s="46"/>
      <c r="H28" s="91" t="s">
        <v>41</v>
      </c>
      <c r="I28" s="91"/>
      <c r="J28" s="36" t="s">
        <v>35</v>
      </c>
      <c r="K28" s="48"/>
      <c r="L28" s="68">
        <v>59570000000</v>
      </c>
      <c r="P28" s="76"/>
    </row>
    <row r="29" spans="2:16" s="8" customFormat="1" ht="16.5" customHeight="1" x14ac:dyDescent="0.25">
      <c r="B29" s="35"/>
      <c r="C29" s="45"/>
      <c r="D29" s="36"/>
      <c r="E29" s="38"/>
      <c r="F29" s="65"/>
      <c r="G29" s="46"/>
      <c r="H29" s="91" t="s">
        <v>42</v>
      </c>
      <c r="I29" s="91"/>
      <c r="J29" s="36" t="s">
        <v>52</v>
      </c>
      <c r="K29" s="48"/>
      <c r="L29" s="68">
        <f>-104141858075</f>
        <v>-104141858075</v>
      </c>
      <c r="P29" s="76"/>
    </row>
    <row r="30" spans="2:16" s="8" customFormat="1" ht="16.5" customHeight="1" x14ac:dyDescent="0.25">
      <c r="B30" s="35"/>
      <c r="C30" s="45"/>
      <c r="D30" s="36"/>
      <c r="E30" s="38"/>
      <c r="F30" s="65"/>
      <c r="G30" s="46"/>
      <c r="H30" s="91" t="s">
        <v>43</v>
      </c>
      <c r="I30" s="91"/>
      <c r="J30" s="36" t="s">
        <v>36</v>
      </c>
      <c r="K30" s="41"/>
      <c r="L30" s="68">
        <v>31145262461</v>
      </c>
      <c r="P30" s="76"/>
    </row>
    <row r="31" spans="2:16" s="8" customFormat="1" ht="16.5" customHeight="1" x14ac:dyDescent="0.25">
      <c r="B31" s="35"/>
      <c r="C31" s="45"/>
      <c r="D31" s="36"/>
      <c r="E31" s="38"/>
      <c r="F31" s="65"/>
      <c r="G31" s="46"/>
      <c r="H31" s="91" t="s">
        <v>53</v>
      </c>
      <c r="I31" s="91"/>
      <c r="J31" s="36" t="s">
        <v>37</v>
      </c>
      <c r="K31" s="48"/>
      <c r="L31" s="68">
        <v>95405241424</v>
      </c>
    </row>
    <row r="32" spans="2:16" s="8" customFormat="1" ht="16.5" customHeight="1" x14ac:dyDescent="0.25">
      <c r="B32" s="35"/>
      <c r="C32" s="45"/>
      <c r="D32" s="36"/>
      <c r="E32" s="38"/>
      <c r="F32" s="65"/>
      <c r="G32" s="46"/>
      <c r="H32" s="36"/>
      <c r="I32" s="92" t="s">
        <v>17</v>
      </c>
      <c r="J32" s="92"/>
      <c r="K32" s="41"/>
      <c r="L32" s="68">
        <f>SUM(L28:L31)</f>
        <v>81978645810</v>
      </c>
    </row>
    <row r="33" spans="1:15" s="8" customFormat="1" ht="16.5" customHeight="1" x14ac:dyDescent="0.25">
      <c r="B33" s="35"/>
      <c r="C33" s="92" t="s">
        <v>14</v>
      </c>
      <c r="D33" s="92"/>
      <c r="E33" s="38"/>
      <c r="F33" s="66">
        <f>+F9+F21</f>
        <v>236225527506</v>
      </c>
      <c r="G33" s="46"/>
      <c r="H33" s="49"/>
      <c r="I33" s="92" t="s">
        <v>15</v>
      </c>
      <c r="J33" s="92"/>
      <c r="K33" s="41"/>
      <c r="L33" s="68">
        <f>L32+L25</f>
        <v>236225527506</v>
      </c>
      <c r="O33" s="9"/>
    </row>
    <row r="34" spans="1:15" s="8" customFormat="1" ht="6.75" customHeight="1" x14ac:dyDescent="0.25">
      <c r="B34" s="50"/>
      <c r="C34" s="51"/>
      <c r="D34" s="52"/>
      <c r="E34" s="52"/>
      <c r="F34" s="67"/>
      <c r="G34" s="43"/>
      <c r="H34" s="53"/>
      <c r="I34" s="53"/>
      <c r="J34" s="52"/>
      <c r="K34" s="54"/>
      <c r="L34" s="70"/>
      <c r="M34" s="9"/>
      <c r="O34" s="9"/>
    </row>
    <row r="35" spans="1:15" s="10" customFormat="1" ht="3.75" customHeight="1" x14ac:dyDescent="0.25">
      <c r="A35" s="8"/>
      <c r="B35" s="26"/>
      <c r="C35" s="27"/>
      <c r="D35" s="28"/>
      <c r="E35" s="28"/>
      <c r="F35" s="29"/>
      <c r="G35" s="49"/>
      <c r="H35" s="29"/>
      <c r="I35" s="29"/>
      <c r="J35" s="30"/>
      <c r="K35" s="30"/>
      <c r="L35" s="31"/>
      <c r="M35" s="9"/>
    </row>
    <row r="36" spans="1:15" s="10" customFormat="1" ht="15" customHeight="1" x14ac:dyDescent="0.25">
      <c r="B36" s="60" t="s">
        <v>38</v>
      </c>
      <c r="C36" s="61"/>
      <c r="D36" s="36"/>
      <c r="E36" s="60"/>
      <c r="F36" s="62"/>
      <c r="G36" s="29"/>
      <c r="H36" s="62"/>
      <c r="I36" s="62"/>
      <c r="J36" s="84">
        <f>F33-L33</f>
        <v>0</v>
      </c>
      <c r="K36" s="36"/>
      <c r="L36" s="36"/>
    </row>
    <row r="37" spans="1:15" s="10" customFormat="1" ht="3.75" customHeight="1" x14ac:dyDescent="0.25">
      <c r="B37" s="45"/>
      <c r="C37" s="61"/>
      <c r="D37" s="36"/>
      <c r="E37" s="36"/>
      <c r="F37" s="36"/>
      <c r="G37" s="62"/>
      <c r="H37" s="36"/>
      <c r="I37" s="36"/>
      <c r="J37" s="36"/>
      <c r="K37" s="36"/>
      <c r="L37" s="36"/>
    </row>
    <row r="38" spans="1:15" s="10" customFormat="1" ht="15.75" customHeight="1" x14ac:dyDescent="0.25">
      <c r="B38" s="89" t="s">
        <v>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5" s="10" customFormat="1" ht="27.75" customHeight="1" x14ac:dyDescent="0.25">
      <c r="B39" s="16"/>
      <c r="C39" s="14"/>
      <c r="D39" s="15"/>
      <c r="E39" s="15"/>
      <c r="F39" s="15"/>
      <c r="G39" s="80"/>
      <c r="H39" s="15"/>
      <c r="I39" s="15"/>
      <c r="J39" s="15"/>
      <c r="K39" s="15"/>
      <c r="L39" s="15"/>
    </row>
    <row r="40" spans="1:15" s="10" customFormat="1" ht="1.5" customHeight="1" x14ac:dyDescent="0.25">
      <c r="A40" s="11"/>
      <c r="B40" s="13"/>
      <c r="C40" s="14"/>
      <c r="D40" s="17"/>
      <c r="E40" s="17"/>
      <c r="F40" s="18"/>
      <c r="G40" s="15"/>
      <c r="H40" s="19"/>
      <c r="I40" s="19"/>
      <c r="J40" s="20"/>
      <c r="K40" s="20"/>
      <c r="L40" s="20"/>
    </row>
    <row r="41" spans="1:15" s="10" customFormat="1" ht="20.25" customHeight="1" x14ac:dyDescent="0.25">
      <c r="B41" s="21"/>
      <c r="C41" s="21"/>
      <c r="D41" s="34"/>
      <c r="E41" s="21"/>
      <c r="F41" s="25" t="s">
        <v>85</v>
      </c>
      <c r="G41" s="15"/>
      <c r="H41" s="21"/>
      <c r="I41" s="21"/>
      <c r="J41" s="21"/>
      <c r="K41" s="21"/>
      <c r="L41" s="21"/>
    </row>
    <row r="42" spans="1:15" s="10" customFormat="1" ht="11.25" customHeight="1" x14ac:dyDescent="0.25">
      <c r="B42" s="23" t="s">
        <v>0</v>
      </c>
      <c r="C42" s="23" t="s">
        <v>0</v>
      </c>
      <c r="D42" s="23" t="s">
        <v>0</v>
      </c>
      <c r="E42" s="23"/>
      <c r="F42" s="24"/>
      <c r="G42" s="22"/>
      <c r="H42" s="24"/>
      <c r="I42" s="24"/>
      <c r="J42" s="23"/>
      <c r="K42" s="23"/>
      <c r="L42" s="23"/>
    </row>
    <row r="43" spans="1:15" s="10" customFormat="1" ht="19.5" customHeight="1" x14ac:dyDescent="0.25">
      <c r="B43" s="81" t="s">
        <v>89</v>
      </c>
      <c r="C43" s="82"/>
      <c r="D43" s="82"/>
      <c r="E43" s="82"/>
      <c r="F43" s="82"/>
      <c r="G43" s="24"/>
      <c r="H43" s="82"/>
      <c r="I43" s="82"/>
      <c r="J43" s="82"/>
      <c r="K43" s="82"/>
      <c r="L43" s="82"/>
    </row>
    <row r="44" spans="1:15" s="10" customFormat="1" ht="19.5" customHeight="1" x14ac:dyDescent="0.25">
      <c r="B44" s="60" t="s">
        <v>45</v>
      </c>
      <c r="C44" s="63"/>
      <c r="D44" s="63"/>
      <c r="E44" s="63"/>
      <c r="F44" s="63"/>
      <c r="G44" s="82"/>
      <c r="H44" s="63"/>
      <c r="I44" s="63"/>
      <c r="J44" s="63"/>
      <c r="K44" s="63"/>
      <c r="L44" s="63"/>
    </row>
    <row r="45" spans="1:15" s="10" customFormat="1" ht="5.25" customHeight="1" x14ac:dyDescent="0.25">
      <c r="B45" s="45"/>
      <c r="C45" s="61"/>
      <c r="D45" s="63"/>
      <c r="E45" s="63"/>
      <c r="F45" s="64"/>
      <c r="G45" s="63"/>
      <c r="H45" s="64"/>
      <c r="I45" s="64"/>
      <c r="J45" s="64"/>
      <c r="K45" s="64"/>
      <c r="L45" s="64"/>
    </row>
    <row r="46" spans="1:15" ht="18" customHeight="1" x14ac:dyDescent="0.25">
      <c r="A46" s="10"/>
      <c r="B46" s="90" t="s">
        <v>71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10"/>
    </row>
    <row r="47" spans="1:15" ht="18" customHeight="1" x14ac:dyDescent="0.25">
      <c r="F47" s="12"/>
      <c r="G47" s="79"/>
      <c r="H47" s="12"/>
      <c r="I47" s="12"/>
    </row>
    <row r="48" spans="1:15" ht="18.5" x14ac:dyDescent="0.25">
      <c r="G48" s="12"/>
    </row>
  </sheetData>
  <mergeCells count="19">
    <mergeCell ref="B2:L2"/>
    <mergeCell ref="B4:L4"/>
    <mergeCell ref="B6:L6"/>
    <mergeCell ref="C7:D7"/>
    <mergeCell ref="I7:J7"/>
    <mergeCell ref="B46:L46"/>
    <mergeCell ref="C33:D33"/>
    <mergeCell ref="I33:J33"/>
    <mergeCell ref="B38:L38"/>
    <mergeCell ref="B9:C9"/>
    <mergeCell ref="H9:I9"/>
    <mergeCell ref="I26:J26"/>
    <mergeCell ref="I32:J32"/>
    <mergeCell ref="H31:I31"/>
    <mergeCell ref="B21:C21"/>
    <mergeCell ref="H28:I28"/>
    <mergeCell ref="H30:I30"/>
    <mergeCell ref="I25:J25"/>
    <mergeCell ref="H29:I29"/>
  </mergeCells>
  <phoneticPr fontId="5" type="noConversion"/>
  <printOptions horizontalCentered="1" gridLinesSet="0"/>
  <pageMargins left="0.59055118110236227" right="0.59055118110236227" top="0.98425196850393704" bottom="0.78740157480314965" header="0.35433070866141736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결산공고(연결)</vt:lpstr>
      <vt:lpstr>결산공고(별도)</vt:lpstr>
      <vt:lpstr>'결산공고(별도)'!Print_Area</vt:lpstr>
      <vt:lpstr>'결산공고(연결)'!Print_Area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Heewoo Lee</cp:lastModifiedBy>
  <cp:lastPrinted>2020-03-31T23:57:35Z</cp:lastPrinted>
  <dcterms:created xsi:type="dcterms:W3CDTF">2014-03-26T08:36:20Z</dcterms:created>
  <dcterms:modified xsi:type="dcterms:W3CDTF">2026-03-30T22:08:06Z</dcterms:modified>
</cp:coreProperties>
</file>